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４,治山関係\2-3　発注設計書\Ｒ07\05__【緊急予防】　東みよし町男山地区\工事\01_当初積算\PPI\"/>
    </mc:Choice>
  </mc:AlternateContent>
  <xr:revisionPtr revIDLastSave="0" documentId="13_ncr:1_{2E5C9AFB-FD30-4021-A802-8ECE6FFAA97E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工事費内訳書!$A$1:$G$89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工事費内訳書!$G$89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59" l="1"/>
  <c r="G82" i="59"/>
  <c r="G81" i="59"/>
  <c r="G80" i="59" s="1"/>
  <c r="G79" i="59" s="1"/>
  <c r="G77" i="59" s="1"/>
  <c r="G76" i="59" s="1"/>
  <c r="G74" i="59"/>
  <c r="G68" i="59" s="1"/>
  <c r="G67" i="59" s="1"/>
  <c r="G69" i="59"/>
  <c r="G63" i="59"/>
  <c r="G61" i="59"/>
  <c r="G52" i="59"/>
  <c r="G38" i="59"/>
  <c r="G37" i="59"/>
  <c r="G35" i="59"/>
  <c r="G33" i="59"/>
  <c r="G32" i="59"/>
  <c r="G28" i="59"/>
  <c r="G20" i="59"/>
  <c r="G19" i="59"/>
  <c r="G15" i="59"/>
  <c r="G14" i="59"/>
  <c r="G13" i="59" s="1"/>
  <c r="G12" i="59" l="1"/>
  <c r="G11" i="59" s="1"/>
  <c r="G10" i="59" s="1"/>
  <c r="G88" i="59" s="1"/>
  <c r="G89" i="59" s="1"/>
</calcChain>
</file>

<file path=xl/sharedStrings.xml><?xml version="1.0" encoding="utf-8"?>
<sst xmlns="http://schemas.openxmlformats.org/spreadsheetml/2006/main" count="173" uniqueCount="96">
  <si>
    <t>住　　　　所</t>
  </si>
  <si>
    <t>商号又は名称</t>
  </si>
  <si>
    <t>代 表 者 名</t>
  </si>
  <si>
    <t>工事費内訳書</t>
  </si>
  <si>
    <t>工 事 名</t>
  </si>
  <si>
    <t>Ｒ７三林　緊急予防　東みよし町男山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</si>
  <si>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</si>
  <si>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</si>
  <si>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</si>
  <si>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</si>
  <si>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</si>
  <si>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</si>
  <si>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</si>
  <si>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</si>
  <si>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</si>
  <si>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</si>
  <si>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</si>
  <si>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</si>
  <si>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</si>
  <si>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</si>
  <si>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</si>
  <si>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</si>
  <si>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岩盤掘削面整形・岩盤清掃
_x000D_岩盤掘削面整形</t>
  </si>
  <si>
    <t>㎡</t>
  </si>
  <si>
    <t>治山ダム工
_x000D_</t>
  </si>
  <si>
    <t>コンクリート谷止工
_x000D_</t>
  </si>
  <si>
    <t>コンクリート工（本堤）
_x000D_BB18-8-40　W/C≦60％</t>
  </si>
  <si>
    <t>本</t>
  </si>
  <si>
    <t>型枠工（本堤）
_x000D_</t>
  </si>
  <si>
    <t>角材式残存型枠工
_x000D_</t>
  </si>
  <si>
    <t>水平打継目鉄筋
_x000D_SD345　D22</t>
  </si>
  <si>
    <t>足場工
_x000D_</t>
  </si>
  <si>
    <t>ｍ</t>
  </si>
  <si>
    <t>コンクリート（間詰）
_x000D_BB18-8-40　W/C≦60％</t>
  </si>
  <si>
    <t>裏石積工（間詰）
_x000D_t=15cm 割栗石80～150mm BB18-8-40 W/C≦60%</t>
  </si>
  <si>
    <t>渓間工付属物設置工
_x000D_</t>
  </si>
  <si>
    <t>堤名板取付工
_x000D_</t>
  </si>
  <si>
    <t>枚</t>
  </si>
  <si>
    <t>点検施設工
_x000D_</t>
  </si>
  <si>
    <t>支障木処理工
_x000D_</t>
  </si>
  <si>
    <t>伐採費（スギ）
_x000D_小計23本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</si>
  <si>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</si>
  <si>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</si>
  <si>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</si>
  <si>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</si>
  <si>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</si>
  <si>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</si>
  <si>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</si>
  <si>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</si>
  <si>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</si>
  <si>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</si>
  <si>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</si>
  <si>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37cm</t>
  </si>
  <si>
    <t>スギ　伐採費
_x000D_胸高直径　39cm</t>
  </si>
  <si>
    <t>伐採費（ヒノキ）
_x000D_小計11本</t>
  </si>
  <si>
    <t>ヒノキ　伐採費
_x000D_胸高直径　17cm</t>
  </si>
  <si>
    <t>ヒノキ　伐採費
_x000D_胸高直径　21cm</t>
  </si>
  <si>
    <t>ヒノキ　伐採費
_x000D_胸高直径　22cm</t>
  </si>
  <si>
    <t>ヒノキ　伐採費
_x000D_胸高直径　25cm</t>
  </si>
  <si>
    <t>ヒノキ　伐採費
_x000D_胸高直径　27cm</t>
  </si>
  <si>
    <t>ヒノキ　伐採費
_x000D_胸高直径　28cm</t>
  </si>
  <si>
    <t>ヒノキ　伐採費
_x000D_胸高直径　31cm</t>
  </si>
  <si>
    <t>ヒノキ　伐採費
_x000D_胸高直径　32cm</t>
  </si>
  <si>
    <t>伐採費（雑木）
_x000D_小計1本</t>
  </si>
  <si>
    <t>雑木　伐採費
_x000D_胸高直径　15cm</t>
  </si>
  <si>
    <t>根株処理
_x000D_</t>
  </si>
  <si>
    <t>処分費
_x000D_根株</t>
  </si>
  <si>
    <t>仮設工
_x000D_</t>
  </si>
  <si>
    <t>運搬設備工
_x000D_</t>
  </si>
  <si>
    <t>基</t>
  </si>
  <si>
    <t>仮水路工
_x000D_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</si>
  <si>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</si>
  <si>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</si>
  <si>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</si>
  <si>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</si>
  <si>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</si>
  <si>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</si>
  <si>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</si>
  <si>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</si>
  <si>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</si>
  <si>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</si>
  <si>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</si>
  <si>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円形型枠（紙製）
内径300mm 厚5.3mm 長4000mm</t>
    <phoneticPr fontId="7"/>
  </si>
  <si>
    <t>ネームプレート（ｱﾙﾐﾆｳﾑ軽合金鋳造製）
A型(横40cm×縦30cm×1cm)　堤名板用</t>
    <phoneticPr fontId="7"/>
  </si>
  <si>
    <t>昇降ステップ
300×19</t>
    <phoneticPr fontId="7"/>
  </si>
  <si>
    <t>型枠工（間詰）
小型</t>
    <rPh sb="8" eb="10">
      <t>コガタ</t>
    </rPh>
    <phoneticPr fontId="7"/>
  </si>
  <si>
    <t>機械運搬
根株</t>
    <rPh sb="5" eb="7">
      <t>ネカブ</t>
    </rPh>
    <phoneticPr fontId="7"/>
  </si>
  <si>
    <t>ケーブルクレーン資材運搬
根株</t>
    <rPh sb="8" eb="10">
      <t>シザイ</t>
    </rPh>
    <rPh sb="10" eb="12">
      <t>ウンパン</t>
    </rPh>
    <rPh sb="13" eb="15">
      <t>ネカブ</t>
    </rPh>
    <phoneticPr fontId="7"/>
  </si>
  <si>
    <t>ケーブルクレーン架設･撤去</t>
    <phoneticPr fontId="7"/>
  </si>
  <si>
    <t xml:space="preserve">ウインチベース架設・撤去
</t>
    <phoneticPr fontId="7"/>
  </si>
  <si>
    <t>アンカー架設・撤去</t>
    <phoneticPr fontId="7"/>
  </si>
  <si>
    <t xml:space="preserve">アンカー架設・撤去
</t>
    <phoneticPr fontId="7"/>
  </si>
  <si>
    <t>排水管施設・撤去
Φ300mm</t>
    <phoneticPr fontId="7"/>
  </si>
  <si>
    <t xml:space="preserve">型枠工（放水路）
無筋
</t>
    <rPh sb="9" eb="11">
      <t>ムキン</t>
    </rPh>
    <phoneticPr fontId="7"/>
  </si>
  <si>
    <t>雨量計観測
工事期間中観測</t>
    <rPh sb="6" eb="8">
      <t>コウジ</t>
    </rPh>
    <rPh sb="8" eb="10">
      <t>キカン</t>
    </rPh>
    <rPh sb="10" eb="11">
      <t>チュウ</t>
    </rPh>
    <rPh sb="11" eb="13">
      <t>カンソク</t>
    </rPh>
    <phoneticPr fontId="7"/>
  </si>
  <si>
    <t>間詰工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</si>
</sst>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1"/>
  <sheetViews>
    <sheetView showGridLines="0" tabSelected="1" topLeftCell="A24" zoomScaleNormal="100" zoomScaleSheetLayoutView="100" workbookViewId="0">
      <selection activeCell="D29" sqref="D29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22" t="s">
        <v>12</v>
      </c>
      <c r="B10" s="23"/>
      <c r="C10" s="23"/>
      <c r="D10" s="24"/>
      <c r="E10" s="9" t="s">
        <v>13</v>
      </c>
      <c r="F10" s="10">
        <v>1</v>
      </c>
      <c r="G10" s="11">
        <f>+G11+G76</f>
        <v>0</v>
      </c>
      <c r="H10" s="12"/>
      <c r="I10" s="13">
        <v>1</v>
      </c>
      <c r="J10" s="13"/>
    </row>
    <row r="11" spans="1:10" ht="42" customHeight="1" x14ac:dyDescent="0.15">
      <c r="A11" s="22" t="s">
        <v>14</v>
      </c>
      <c r="B11" s="23"/>
      <c r="C11" s="23"/>
      <c r="D11" s="24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2" t="s">
        <v>15</v>
      </c>
      <c r="B12" s="23"/>
      <c r="C12" s="23"/>
      <c r="D12" s="24"/>
      <c r="E12" s="9" t="s">
        <v>13</v>
      </c>
      <c r="F12" s="10">
        <v>1</v>
      </c>
      <c r="G12" s="11">
        <f>+G13+G67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3" t="s">
        <v>16</v>
      </c>
      <c r="C13" s="23"/>
      <c r="D13" s="24"/>
      <c r="E13" s="9" t="s">
        <v>13</v>
      </c>
      <c r="F13" s="10">
        <v>1</v>
      </c>
      <c r="G13" s="11">
        <f>+G14+G19+G32+G37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3" t="s">
        <v>17</v>
      </c>
      <c r="D14" s="24"/>
      <c r="E14" s="9" t="s">
        <v>13</v>
      </c>
      <c r="F14" s="10">
        <v>1</v>
      </c>
      <c r="G14" s="11">
        <f>+G15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18</v>
      </c>
      <c r="E15" s="9" t="s">
        <v>13</v>
      </c>
      <c r="F15" s="10">
        <v>1</v>
      </c>
      <c r="G15" s="11">
        <f>+G16+G17+G18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19</v>
      </c>
      <c r="E16" s="9" t="s">
        <v>20</v>
      </c>
      <c r="F16" s="10">
        <v>122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21</v>
      </c>
      <c r="E17" s="9" t="s">
        <v>20</v>
      </c>
      <c r="F17" s="10">
        <v>75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22</v>
      </c>
      <c r="E18" s="9" t="s">
        <v>23</v>
      </c>
      <c r="F18" s="10">
        <v>54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23" t="s">
        <v>24</v>
      </c>
      <c r="D19" s="24"/>
      <c r="E19" s="9" t="s">
        <v>13</v>
      </c>
      <c r="F19" s="10">
        <v>1</v>
      </c>
      <c r="G19" s="11">
        <f>+G20+G28</f>
        <v>0</v>
      </c>
      <c r="H19" s="12"/>
      <c r="I19" s="13">
        <v>10</v>
      </c>
      <c r="J19" s="13">
        <v>3</v>
      </c>
    </row>
    <row r="20" spans="1:10" ht="42" customHeight="1" x14ac:dyDescent="0.15">
      <c r="A20" s="14"/>
      <c r="B20" s="15"/>
      <c r="C20" s="15"/>
      <c r="D20" s="16" t="s">
        <v>25</v>
      </c>
      <c r="E20" s="9" t="s">
        <v>13</v>
      </c>
      <c r="F20" s="10">
        <v>1</v>
      </c>
      <c r="G20" s="11">
        <f>+G21+G22+G23+G24+G25+G26+G27</f>
        <v>0</v>
      </c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26</v>
      </c>
      <c r="E21" s="9" t="s">
        <v>20</v>
      </c>
      <c r="F21" s="10">
        <v>139.69999999999999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82</v>
      </c>
      <c r="E22" s="9" t="s">
        <v>27</v>
      </c>
      <c r="F22" s="10">
        <v>3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28</v>
      </c>
      <c r="E23" s="9" t="s">
        <v>23</v>
      </c>
      <c r="F23" s="10">
        <v>102.6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29</v>
      </c>
      <c r="E24" s="9" t="s">
        <v>23</v>
      </c>
      <c r="F24" s="10">
        <v>60.2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93</v>
      </c>
      <c r="E25" s="9" t="s">
        <v>23</v>
      </c>
      <c r="F25" s="10">
        <v>2.7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30</v>
      </c>
      <c r="E26" s="9" t="s">
        <v>27</v>
      </c>
      <c r="F26" s="10">
        <v>102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31</v>
      </c>
      <c r="E27" s="9" t="s">
        <v>32</v>
      </c>
      <c r="F27" s="10">
        <v>44.8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95</v>
      </c>
      <c r="E28" s="9" t="s">
        <v>13</v>
      </c>
      <c r="F28" s="10">
        <v>1</v>
      </c>
      <c r="G28" s="11">
        <f>+G29+G30+G31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33</v>
      </c>
      <c r="E29" s="9" t="s">
        <v>20</v>
      </c>
      <c r="F29" s="10">
        <v>8.1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85</v>
      </c>
      <c r="E30" s="9" t="s">
        <v>23</v>
      </c>
      <c r="F30" s="10">
        <v>28.1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34</v>
      </c>
      <c r="E31" s="9" t="s">
        <v>23</v>
      </c>
      <c r="F31" s="10">
        <v>28.1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23" t="s">
        <v>35</v>
      </c>
      <c r="D32" s="24"/>
      <c r="E32" s="9" t="s">
        <v>13</v>
      </c>
      <c r="F32" s="10">
        <v>1</v>
      </c>
      <c r="G32" s="11">
        <f>+G33+G35</f>
        <v>0</v>
      </c>
      <c r="H32" s="12"/>
      <c r="I32" s="13">
        <v>23</v>
      </c>
      <c r="J32" s="13">
        <v>3</v>
      </c>
    </row>
    <row r="33" spans="1:10" ht="42" customHeight="1" x14ac:dyDescent="0.15">
      <c r="A33" s="14"/>
      <c r="B33" s="15"/>
      <c r="C33" s="15"/>
      <c r="D33" s="16" t="s">
        <v>36</v>
      </c>
      <c r="E33" s="9" t="s">
        <v>13</v>
      </c>
      <c r="F33" s="10">
        <v>1</v>
      </c>
      <c r="G33" s="11">
        <f>+G34</f>
        <v>0</v>
      </c>
      <c r="H33" s="12"/>
      <c r="I33" s="13">
        <v>24</v>
      </c>
      <c r="J33" s="13">
        <v>4</v>
      </c>
    </row>
    <row r="34" spans="1:10" ht="63" customHeight="1" x14ac:dyDescent="0.15">
      <c r="A34" s="14"/>
      <c r="B34" s="15"/>
      <c r="C34" s="15"/>
      <c r="D34" s="16" t="s">
        <v>83</v>
      </c>
      <c r="E34" s="9" t="s">
        <v>37</v>
      </c>
      <c r="F34" s="10">
        <v>1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38</v>
      </c>
      <c r="E35" s="9" t="s">
        <v>13</v>
      </c>
      <c r="F35" s="10">
        <v>1</v>
      </c>
      <c r="G35" s="11">
        <f>+G36</f>
        <v>0</v>
      </c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84</v>
      </c>
      <c r="E36" s="9" t="s">
        <v>27</v>
      </c>
      <c r="F36" s="10">
        <v>36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23" t="s">
        <v>39</v>
      </c>
      <c r="D37" s="24"/>
      <c r="E37" s="9" t="s">
        <v>13</v>
      </c>
      <c r="F37" s="10">
        <v>1</v>
      </c>
      <c r="G37" s="11">
        <f>+G38+G52+G61+G63</f>
        <v>0</v>
      </c>
      <c r="H37" s="12"/>
      <c r="I37" s="13">
        <v>28</v>
      </c>
      <c r="J37" s="13">
        <v>3</v>
      </c>
    </row>
    <row r="38" spans="1:10" ht="42" customHeight="1" x14ac:dyDescent="0.15">
      <c r="A38" s="14"/>
      <c r="B38" s="15"/>
      <c r="C38" s="15"/>
      <c r="D38" s="16" t="s">
        <v>40</v>
      </c>
      <c r="E38" s="9" t="s">
        <v>13</v>
      </c>
      <c r="F38" s="10">
        <v>1</v>
      </c>
      <c r="G38" s="11">
        <f>+G39+G40+G41+G42+G43+G44+G45+G46+G47+G48+G49+G50+G51</f>
        <v>0</v>
      </c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41</v>
      </c>
      <c r="E39" s="9" t="s">
        <v>27</v>
      </c>
      <c r="F39" s="10">
        <v>1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42</v>
      </c>
      <c r="E40" s="9" t="s">
        <v>27</v>
      </c>
      <c r="F40" s="10">
        <v>1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43</v>
      </c>
      <c r="E41" s="9" t="s">
        <v>27</v>
      </c>
      <c r="F41" s="10">
        <v>3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44</v>
      </c>
      <c r="E42" s="9" t="s">
        <v>27</v>
      </c>
      <c r="F42" s="10">
        <v>1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45</v>
      </c>
      <c r="E43" s="9" t="s">
        <v>27</v>
      </c>
      <c r="F43" s="10">
        <v>3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46</v>
      </c>
      <c r="E44" s="9" t="s">
        <v>27</v>
      </c>
      <c r="F44" s="10">
        <v>2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47</v>
      </c>
      <c r="E45" s="9" t="s">
        <v>27</v>
      </c>
      <c r="F45" s="10">
        <v>2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48</v>
      </c>
      <c r="E46" s="9" t="s">
        <v>27</v>
      </c>
      <c r="F46" s="10">
        <v>1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49</v>
      </c>
      <c r="E47" s="9" t="s">
        <v>27</v>
      </c>
      <c r="F47" s="10">
        <v>2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50</v>
      </c>
      <c r="E48" s="9" t="s">
        <v>27</v>
      </c>
      <c r="F48" s="10">
        <v>3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51</v>
      </c>
      <c r="E49" s="9" t="s">
        <v>27</v>
      </c>
      <c r="F49" s="10">
        <v>2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52</v>
      </c>
      <c r="E50" s="9" t="s">
        <v>27</v>
      </c>
      <c r="F50" s="10">
        <v>1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53</v>
      </c>
      <c r="E51" s="9" t="s">
        <v>27</v>
      </c>
      <c r="F51" s="10">
        <v>1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54</v>
      </c>
      <c r="E52" s="9" t="s">
        <v>13</v>
      </c>
      <c r="F52" s="10">
        <v>1</v>
      </c>
      <c r="G52" s="11">
        <f>+G53+G54+G55+G56+G57+G58+G59+G60</f>
        <v>0</v>
      </c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55</v>
      </c>
      <c r="E53" s="9" t="s">
        <v>27</v>
      </c>
      <c r="F53" s="10">
        <v>1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56</v>
      </c>
      <c r="E54" s="9" t="s">
        <v>27</v>
      </c>
      <c r="F54" s="10">
        <v>1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57</v>
      </c>
      <c r="E55" s="9" t="s">
        <v>27</v>
      </c>
      <c r="F55" s="10">
        <v>1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58</v>
      </c>
      <c r="E56" s="9" t="s">
        <v>27</v>
      </c>
      <c r="F56" s="10">
        <v>2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59</v>
      </c>
      <c r="E57" s="9" t="s">
        <v>27</v>
      </c>
      <c r="F57" s="10">
        <v>2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15"/>
      <c r="C58" s="15"/>
      <c r="D58" s="16" t="s">
        <v>60</v>
      </c>
      <c r="E58" s="9" t="s">
        <v>27</v>
      </c>
      <c r="F58" s="10">
        <v>2</v>
      </c>
      <c r="G58" s="17"/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61</v>
      </c>
      <c r="E59" s="9" t="s">
        <v>27</v>
      </c>
      <c r="F59" s="10">
        <v>1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62</v>
      </c>
      <c r="E60" s="9" t="s">
        <v>27</v>
      </c>
      <c r="F60" s="10">
        <v>1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63</v>
      </c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4</v>
      </c>
    </row>
    <row r="62" spans="1:10" ht="42" customHeight="1" x14ac:dyDescent="0.15">
      <c r="A62" s="14"/>
      <c r="B62" s="15"/>
      <c r="C62" s="15"/>
      <c r="D62" s="16" t="s">
        <v>64</v>
      </c>
      <c r="E62" s="9" t="s">
        <v>27</v>
      </c>
      <c r="F62" s="10">
        <v>1</v>
      </c>
      <c r="G62" s="17"/>
      <c r="H62" s="12"/>
      <c r="I62" s="13">
        <v>53</v>
      </c>
      <c r="J62" s="13">
        <v>4</v>
      </c>
    </row>
    <row r="63" spans="1:10" ht="42" customHeight="1" x14ac:dyDescent="0.15">
      <c r="A63" s="14"/>
      <c r="B63" s="15"/>
      <c r="C63" s="15"/>
      <c r="D63" s="16" t="s">
        <v>65</v>
      </c>
      <c r="E63" s="9" t="s">
        <v>13</v>
      </c>
      <c r="F63" s="10">
        <v>1</v>
      </c>
      <c r="G63" s="11">
        <f>+G64+G65+G66</f>
        <v>0</v>
      </c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66</v>
      </c>
      <c r="E64" s="9" t="s">
        <v>20</v>
      </c>
      <c r="F64" s="10">
        <v>8.6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87</v>
      </c>
      <c r="E65" s="9" t="s">
        <v>20</v>
      </c>
      <c r="F65" s="10">
        <v>8.6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86</v>
      </c>
      <c r="E66" s="9" t="s">
        <v>20</v>
      </c>
      <c r="F66" s="10">
        <v>8.6</v>
      </c>
      <c r="G66" s="17"/>
      <c r="H66" s="12"/>
      <c r="I66" s="13">
        <v>57</v>
      </c>
      <c r="J66" s="13">
        <v>4</v>
      </c>
    </row>
    <row r="67" spans="1:10" ht="42" customHeight="1" x14ac:dyDescent="0.15">
      <c r="A67" s="14"/>
      <c r="B67" s="23" t="s">
        <v>67</v>
      </c>
      <c r="C67" s="23"/>
      <c r="D67" s="24"/>
      <c r="E67" s="9" t="s">
        <v>13</v>
      </c>
      <c r="F67" s="10">
        <v>1</v>
      </c>
      <c r="G67" s="11">
        <f>+G68</f>
        <v>0</v>
      </c>
      <c r="H67" s="12"/>
      <c r="I67" s="13">
        <v>58</v>
      </c>
      <c r="J67" s="13">
        <v>2</v>
      </c>
    </row>
    <row r="68" spans="1:10" ht="42" customHeight="1" x14ac:dyDescent="0.15">
      <c r="A68" s="14"/>
      <c r="B68" s="15"/>
      <c r="C68" s="23" t="s">
        <v>67</v>
      </c>
      <c r="D68" s="24"/>
      <c r="E68" s="9" t="s">
        <v>13</v>
      </c>
      <c r="F68" s="10">
        <v>1</v>
      </c>
      <c r="G68" s="11">
        <f>+G69+G74</f>
        <v>0</v>
      </c>
      <c r="H68" s="12"/>
      <c r="I68" s="13">
        <v>59</v>
      </c>
      <c r="J68" s="13">
        <v>3</v>
      </c>
    </row>
    <row r="69" spans="1:10" ht="42" customHeight="1" x14ac:dyDescent="0.15">
      <c r="A69" s="14"/>
      <c r="B69" s="15"/>
      <c r="C69" s="15"/>
      <c r="D69" s="16" t="s">
        <v>68</v>
      </c>
      <c r="E69" s="9" t="s">
        <v>13</v>
      </c>
      <c r="F69" s="10">
        <v>1</v>
      </c>
      <c r="G69" s="11">
        <f>+G70+G71+G72+G73</f>
        <v>0</v>
      </c>
      <c r="H69" s="12"/>
      <c r="I69" s="13">
        <v>60</v>
      </c>
      <c r="J69" s="13">
        <v>4</v>
      </c>
    </row>
    <row r="70" spans="1:10" ht="58.5" customHeight="1" x14ac:dyDescent="0.15">
      <c r="A70" s="14"/>
      <c r="B70" s="15"/>
      <c r="C70" s="15"/>
      <c r="D70" s="16" t="s">
        <v>88</v>
      </c>
      <c r="E70" s="9" t="s">
        <v>69</v>
      </c>
      <c r="F70" s="10">
        <v>1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89</v>
      </c>
      <c r="E71" s="9" t="s">
        <v>69</v>
      </c>
      <c r="F71" s="10">
        <v>1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14"/>
      <c r="B72" s="15"/>
      <c r="C72" s="15"/>
      <c r="D72" s="16" t="s">
        <v>90</v>
      </c>
      <c r="E72" s="9" t="s">
        <v>69</v>
      </c>
      <c r="F72" s="10">
        <v>1</v>
      </c>
      <c r="G72" s="17"/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16" t="s">
        <v>91</v>
      </c>
      <c r="E73" s="9" t="s">
        <v>69</v>
      </c>
      <c r="F73" s="10">
        <v>1</v>
      </c>
      <c r="G73" s="17"/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70</v>
      </c>
      <c r="E74" s="9" t="s">
        <v>13</v>
      </c>
      <c r="F74" s="10">
        <v>1</v>
      </c>
      <c r="G74" s="11">
        <f>+G75</f>
        <v>0</v>
      </c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92</v>
      </c>
      <c r="E75" s="9" t="s">
        <v>32</v>
      </c>
      <c r="F75" s="10">
        <v>70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22" t="s">
        <v>71</v>
      </c>
      <c r="B76" s="23"/>
      <c r="C76" s="23"/>
      <c r="D76" s="24"/>
      <c r="E76" s="9" t="s">
        <v>13</v>
      </c>
      <c r="F76" s="10">
        <v>1</v>
      </c>
      <c r="G76" s="11">
        <f>+G77+G85</f>
        <v>0</v>
      </c>
      <c r="H76" s="12"/>
      <c r="I76" s="13">
        <v>67</v>
      </c>
      <c r="J76" s="13"/>
    </row>
    <row r="77" spans="1:10" ht="42" customHeight="1" x14ac:dyDescent="0.15">
      <c r="A77" s="22" t="s">
        <v>72</v>
      </c>
      <c r="B77" s="23"/>
      <c r="C77" s="23"/>
      <c r="D77" s="24"/>
      <c r="E77" s="9" t="s">
        <v>13</v>
      </c>
      <c r="F77" s="10">
        <v>1</v>
      </c>
      <c r="G77" s="11">
        <f>+G78+G79</f>
        <v>0</v>
      </c>
      <c r="H77" s="12"/>
      <c r="I77" s="13">
        <v>68</v>
      </c>
      <c r="J77" s="13">
        <v>200</v>
      </c>
    </row>
    <row r="78" spans="1:10" ht="42" customHeight="1" x14ac:dyDescent="0.15">
      <c r="A78" s="22" t="s">
        <v>73</v>
      </c>
      <c r="B78" s="23"/>
      <c r="C78" s="23"/>
      <c r="D78" s="24"/>
      <c r="E78" s="9" t="s">
        <v>13</v>
      </c>
      <c r="F78" s="10">
        <v>1</v>
      </c>
      <c r="G78" s="17"/>
      <c r="H78" s="12"/>
      <c r="I78" s="13">
        <v>69</v>
      </c>
      <c r="J78" s="13"/>
    </row>
    <row r="79" spans="1:10" ht="42" customHeight="1" x14ac:dyDescent="0.15">
      <c r="A79" s="22" t="s">
        <v>74</v>
      </c>
      <c r="B79" s="23"/>
      <c r="C79" s="23"/>
      <c r="D79" s="24"/>
      <c r="E79" s="9" t="s">
        <v>13</v>
      </c>
      <c r="F79" s="10">
        <v>1</v>
      </c>
      <c r="G79" s="11">
        <f>+G80</f>
        <v>0</v>
      </c>
      <c r="H79" s="12"/>
      <c r="I79" s="13">
        <v>70</v>
      </c>
      <c r="J79" s="13">
        <v>1</v>
      </c>
    </row>
    <row r="80" spans="1:10" ht="42" customHeight="1" x14ac:dyDescent="0.15">
      <c r="A80" s="14"/>
      <c r="B80" s="23" t="s">
        <v>74</v>
      </c>
      <c r="C80" s="23"/>
      <c r="D80" s="24"/>
      <c r="E80" s="9" t="s">
        <v>13</v>
      </c>
      <c r="F80" s="10">
        <v>1</v>
      </c>
      <c r="G80" s="11">
        <f>+G81</f>
        <v>0</v>
      </c>
      <c r="H80" s="12"/>
      <c r="I80" s="13">
        <v>71</v>
      </c>
      <c r="J80" s="13">
        <v>2</v>
      </c>
    </row>
    <row r="81" spans="1:10" ht="42" customHeight="1" x14ac:dyDescent="0.15">
      <c r="A81" s="14"/>
      <c r="B81" s="15"/>
      <c r="C81" s="23" t="s">
        <v>74</v>
      </c>
      <c r="D81" s="24"/>
      <c r="E81" s="9" t="s">
        <v>13</v>
      </c>
      <c r="F81" s="10">
        <v>1</v>
      </c>
      <c r="G81" s="11">
        <f>+G82</f>
        <v>0</v>
      </c>
      <c r="H81" s="12"/>
      <c r="I81" s="13">
        <v>72</v>
      </c>
      <c r="J81" s="13">
        <v>3</v>
      </c>
    </row>
    <row r="82" spans="1:10" ht="42" customHeight="1" x14ac:dyDescent="0.15">
      <c r="A82" s="14"/>
      <c r="B82" s="15"/>
      <c r="C82" s="15"/>
      <c r="D82" s="16" t="s">
        <v>74</v>
      </c>
      <c r="E82" s="9" t="s">
        <v>13</v>
      </c>
      <c r="F82" s="10">
        <v>1</v>
      </c>
      <c r="G82" s="11">
        <f>+G83+G84</f>
        <v>0</v>
      </c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75</v>
      </c>
      <c r="E83" s="9" t="s">
        <v>69</v>
      </c>
      <c r="F83" s="10">
        <v>1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94</v>
      </c>
      <c r="E84" s="9" t="s">
        <v>13</v>
      </c>
      <c r="F84" s="10">
        <v>1</v>
      </c>
      <c r="G84" s="17"/>
      <c r="H84" s="12"/>
      <c r="I84" s="13">
        <v>75</v>
      </c>
      <c r="J84" s="13">
        <v>4</v>
      </c>
    </row>
    <row r="85" spans="1:10" ht="42" customHeight="1" x14ac:dyDescent="0.15">
      <c r="A85" s="22" t="s">
        <v>76</v>
      </c>
      <c r="B85" s="23"/>
      <c r="C85" s="23"/>
      <c r="D85" s="24"/>
      <c r="E85" s="9" t="s">
        <v>13</v>
      </c>
      <c r="F85" s="10">
        <v>1</v>
      </c>
      <c r="G85" s="11">
        <f>+G86</f>
        <v>0</v>
      </c>
      <c r="H85" s="12"/>
      <c r="I85" s="13">
        <v>76</v>
      </c>
      <c r="J85" s="13">
        <v>210</v>
      </c>
    </row>
    <row r="86" spans="1:10" ht="42" customHeight="1" x14ac:dyDescent="0.15">
      <c r="A86" s="22" t="s">
        <v>77</v>
      </c>
      <c r="B86" s="23"/>
      <c r="C86" s="23"/>
      <c r="D86" s="24"/>
      <c r="E86" s="9" t="s">
        <v>13</v>
      </c>
      <c r="F86" s="10">
        <v>1</v>
      </c>
      <c r="G86" s="17"/>
      <c r="H86" s="12"/>
      <c r="I86" s="13">
        <v>77</v>
      </c>
      <c r="J86" s="13"/>
    </row>
    <row r="87" spans="1:10" ht="42" customHeight="1" x14ac:dyDescent="0.15">
      <c r="A87" s="22" t="s">
        <v>78</v>
      </c>
      <c r="B87" s="23"/>
      <c r="C87" s="23"/>
      <c r="D87" s="24"/>
      <c r="E87" s="9" t="s">
        <v>13</v>
      </c>
      <c r="F87" s="10">
        <v>1</v>
      </c>
      <c r="G87" s="17"/>
      <c r="H87" s="12"/>
      <c r="I87" s="13">
        <v>78</v>
      </c>
      <c r="J87" s="13">
        <v>220</v>
      </c>
    </row>
    <row r="88" spans="1:10" ht="42" customHeight="1" x14ac:dyDescent="0.15">
      <c r="A88" s="22" t="s">
        <v>79</v>
      </c>
      <c r="B88" s="23"/>
      <c r="C88" s="23"/>
      <c r="D88" s="24"/>
      <c r="E88" s="9" t="s">
        <v>13</v>
      </c>
      <c r="F88" s="10">
        <v>1</v>
      </c>
      <c r="G88" s="11">
        <f>+G10+G87</f>
        <v>0</v>
      </c>
      <c r="H88" s="12"/>
      <c r="I88" s="13">
        <v>79</v>
      </c>
      <c r="J88" s="13">
        <v>30</v>
      </c>
    </row>
    <row r="89" spans="1:10" ht="42" customHeight="1" x14ac:dyDescent="0.15">
      <c r="A89" s="25" t="s">
        <v>80</v>
      </c>
      <c r="B89" s="26"/>
      <c r="C89" s="26"/>
      <c r="D89" s="27"/>
      <c r="E89" s="18" t="s">
        <v>81</v>
      </c>
      <c r="F89" s="19" t="s">
        <v>81</v>
      </c>
      <c r="G89" s="20">
        <f>G88</f>
        <v>0</v>
      </c>
      <c r="I89" s="21">
        <v>80</v>
      </c>
      <c r="J89" s="21">
        <v>90</v>
      </c>
    </row>
    <row r="90" spans="1:10" ht="42" customHeight="1" x14ac:dyDescent="0.15"/>
    <row r="91" spans="1:10" ht="42" customHeight="1" x14ac:dyDescent="0.15"/>
  </sheetData>
  <sheetProtection algorithmName="SHA-512" hashValue="p/96E6VHkKWd2b+8NkTL+id7hU+mqwzrmhXXKOmmqcRf8TPrRBTBAlP9Sp1YwjGdVQBVGgxuHimzKcGwkML6xg==" saltValue="6g18/qrg3j7gIKaaN+0pxA==" spinCount="100000" sheet="1" objects="1" scenarios="1"/>
  <mergeCells count="27">
    <mergeCell ref="A89:D8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2:D32"/>
    <mergeCell ref="C37:D37"/>
    <mergeCell ref="B67:D67"/>
    <mergeCell ref="C68:D68"/>
    <mergeCell ref="A76:D76"/>
    <mergeCell ref="A77:D77"/>
    <mergeCell ref="A78:D78"/>
    <mergeCell ref="A79:D79"/>
    <mergeCell ref="A88:D88"/>
    <mergeCell ref="B80:D80"/>
    <mergeCell ref="C81:D81"/>
    <mergeCell ref="A85:D85"/>
    <mergeCell ref="A86:D86"/>
    <mergeCell ref="A87:D8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takagaki yuuto</cp:lastModifiedBy>
  <cp:lastPrinted>2025-09-16T00:31:17Z</cp:lastPrinted>
  <dcterms:created xsi:type="dcterms:W3CDTF">2014-01-09T08:55:00Z</dcterms:created>
  <dcterms:modified xsi:type="dcterms:W3CDTF">2025-09-16T00:31:21Z</dcterms:modified>
</cp:coreProperties>
</file>